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sna\Documents\"/>
    </mc:Choice>
  </mc:AlternateContent>
  <bookViews>
    <workbookView xWindow="0" yWindow="0" windowWidth="21600" windowHeight="9735" activeTab="2"/>
  </bookViews>
  <sheets>
    <sheet name="Realizacija - Prihodi" sheetId="1" r:id="rId1"/>
    <sheet name="NOVE POZICIJE PRIHODI" sheetId="3" r:id="rId2"/>
    <sheet name="Realizacija - Rashodi" sheetId="2" r:id="rId3"/>
    <sheet name="NOVE POZICIJE RASHODI" sheetId="4" r:id="rId4"/>
  </sheets>
  <definedNames>
    <definedName name="_xlnm._FilterDatabase" localSheetId="0" hidden="1">'Realizacija - Prihodi'!$A$4:$H$14</definedName>
    <definedName name="_xlnm._FilterDatabase" localSheetId="2" hidden="1">'Realizacija - Rashodi'!$A$4:$H$75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2" l="1"/>
  <c r="H23" i="4"/>
  <c r="H75" i="2"/>
  <c r="H72" i="2"/>
  <c r="H68" i="2"/>
  <c r="H64" i="2"/>
  <c r="H61" i="2"/>
  <c r="H60" i="2"/>
  <c r="H58" i="2"/>
  <c r="H57" i="2"/>
  <c r="H54" i="2"/>
  <c r="H52" i="2"/>
  <c r="H50" i="2"/>
  <c r="H48" i="2"/>
  <c r="H47" i="2"/>
  <c r="H46" i="2"/>
  <c r="H44" i="2"/>
  <c r="H43" i="2"/>
  <c r="H42" i="2"/>
  <c r="H41" i="2"/>
  <c r="H40" i="2"/>
  <c r="H39" i="2"/>
  <c r="H38" i="2"/>
  <c r="H37" i="2"/>
  <c r="H35" i="2"/>
  <c r="H34" i="2"/>
  <c r="H33" i="2"/>
  <c r="H32" i="2"/>
  <c r="H30" i="2"/>
  <c r="H29" i="2"/>
  <c r="H28" i="2"/>
  <c r="H24" i="2"/>
  <c r="H22" i="2"/>
  <c r="H19" i="2"/>
  <c r="H16" i="2"/>
  <c r="H15" i="2"/>
  <c r="H13" i="2"/>
  <c r="H11" i="2"/>
  <c r="D15" i="3"/>
  <c r="H15" i="1" s="1"/>
  <c r="H14" i="1"/>
  <c r="H11" i="1"/>
  <c r="H9" i="1"/>
  <c r="H77" i="2" l="1"/>
</calcChain>
</file>

<file path=xl/sharedStrings.xml><?xml version="1.0" encoding="utf-8"?>
<sst xmlns="http://schemas.openxmlformats.org/spreadsheetml/2006/main" count="281" uniqueCount="185">
  <si>
    <t/>
  </si>
  <si>
    <t>POZICIJA</t>
  </si>
  <si>
    <t>BROJ KONTA</t>
  </si>
  <si>
    <t>VRSTA PRIHODA / PRIMITAKA</t>
  </si>
  <si>
    <t>PLANIRANO</t>
  </si>
  <si>
    <t>REALIZIRANO</t>
  </si>
  <si>
    <t>INDEKS</t>
  </si>
  <si>
    <t xml:space="preserve">Izvor </t>
  </si>
  <si>
    <t>1.1.</t>
  </si>
  <si>
    <t>Opći prihodi i primici</t>
  </si>
  <si>
    <t>652</t>
  </si>
  <si>
    <t>Prihodi po posebnim propisima</t>
  </si>
  <si>
    <t>6526</t>
  </si>
  <si>
    <t>661</t>
  </si>
  <si>
    <t>Prihodi od prodaje proizvoda i robe te pruženih usluga</t>
  </si>
  <si>
    <t>6615</t>
  </si>
  <si>
    <t>3.2.</t>
  </si>
  <si>
    <t>Kapitalni prihodi</t>
  </si>
  <si>
    <t>634</t>
  </si>
  <si>
    <t>Pomoći od izvanproračunskih korisnika</t>
  </si>
  <si>
    <t>6341</t>
  </si>
  <si>
    <t>Prihodi od HZZ-a</t>
  </si>
  <si>
    <t>PROGRAM</t>
  </si>
  <si>
    <t>Kapitalni projekt</t>
  </si>
  <si>
    <t>1004</t>
  </si>
  <si>
    <t>Aktivnost</t>
  </si>
  <si>
    <t>A100001</t>
  </si>
  <si>
    <t>A100003</t>
  </si>
  <si>
    <t>A100002</t>
  </si>
  <si>
    <t>Prihodi proračunskih korisnika</t>
  </si>
  <si>
    <t>Proračunski korisnik</t>
  </si>
  <si>
    <t xml:space="preserve">Korisnik </t>
  </si>
  <si>
    <t>3.4.</t>
  </si>
  <si>
    <t>4.2.</t>
  </si>
  <si>
    <t>Pomoći za proračunske korisnike</t>
  </si>
  <si>
    <t>Prihodi od pruženih usluga</t>
  </si>
  <si>
    <t>50910</t>
  </si>
  <si>
    <t>Športski centar Kutina</t>
  </si>
  <si>
    <t>K0012</t>
  </si>
  <si>
    <t>ŠPORTSKI CENTAR KUTINA</t>
  </si>
  <si>
    <t>P0339</t>
  </si>
  <si>
    <t>Ostali prihodi - naknada štete od osiguravajućih društava</t>
  </si>
  <si>
    <t>P0278</t>
  </si>
  <si>
    <t>P0332</t>
  </si>
  <si>
    <t>VRSTA RASHODA / IZDATAKA</t>
  </si>
  <si>
    <t>RASHODI ZA ZAPOSLENE</t>
  </si>
  <si>
    <t>311</t>
  </si>
  <si>
    <t>Plaće (Bruto)</t>
  </si>
  <si>
    <t>3111</t>
  </si>
  <si>
    <t>Plaće za redovan rad</t>
  </si>
  <si>
    <t>313</t>
  </si>
  <si>
    <t>Doprinosi na plaće</t>
  </si>
  <si>
    <t>3132</t>
  </si>
  <si>
    <t>MATERIJALNI I FINANCIJSKI RASHODI</t>
  </si>
  <si>
    <t>321</t>
  </si>
  <si>
    <t>Naknade troškova zaposlenima</t>
  </si>
  <si>
    <t>3211</t>
  </si>
  <si>
    <t>Službena putovanja</t>
  </si>
  <si>
    <t>322</t>
  </si>
  <si>
    <t>Rashodi za materijal i energiju</t>
  </si>
  <si>
    <t>3224</t>
  </si>
  <si>
    <t>329</t>
  </si>
  <si>
    <t>Ostali nespomenuti rashodi poslovanja</t>
  </si>
  <si>
    <t>3293</t>
  </si>
  <si>
    <t>Reprezentacija</t>
  </si>
  <si>
    <t>3299</t>
  </si>
  <si>
    <t>312</t>
  </si>
  <si>
    <t>Ostali rashodi za zaposlene</t>
  </si>
  <si>
    <t>3121</t>
  </si>
  <si>
    <t>Doprinosi za obvezno zdravstveno osiguranje</t>
  </si>
  <si>
    <t>3212</t>
  </si>
  <si>
    <t>Naknade za prijevoz, za rad na terenu i odvojeni život</t>
  </si>
  <si>
    <t>3213</t>
  </si>
  <si>
    <t>Stručno usavršavanje zaposlenika</t>
  </si>
  <si>
    <t>3221</t>
  </si>
  <si>
    <t>323</t>
  </si>
  <si>
    <t>Rashodi za usluge</t>
  </si>
  <si>
    <t>3231</t>
  </si>
  <si>
    <t>3233</t>
  </si>
  <si>
    <t>Usluge promidžbe i informiranja</t>
  </si>
  <si>
    <t>3237</t>
  </si>
  <si>
    <t>Intelektualne i osobne usluge</t>
  </si>
  <si>
    <t>3239</t>
  </si>
  <si>
    <t>3236</t>
  </si>
  <si>
    <t>Zdravstvene i veterinarske usluge</t>
  </si>
  <si>
    <t>3292</t>
  </si>
  <si>
    <t>Premije osiguranja</t>
  </si>
  <si>
    <t>342</t>
  </si>
  <si>
    <t>Kamate za primljene kredite i zajmove</t>
  </si>
  <si>
    <t>3422</t>
  </si>
  <si>
    <t>343</t>
  </si>
  <si>
    <t>Ostali financijski rashodi</t>
  </si>
  <si>
    <t>3431</t>
  </si>
  <si>
    <t>Bankarske usluge i usluge platnog prometa</t>
  </si>
  <si>
    <t>544</t>
  </si>
  <si>
    <t>Otplata glavnice primljenih kredita i zajmova od kreditnih i ostalih financ.instit izvan jav.sektor</t>
  </si>
  <si>
    <t>5443</t>
  </si>
  <si>
    <t>3223</t>
  </si>
  <si>
    <t>Energija</t>
  </si>
  <si>
    <t>3225</t>
  </si>
  <si>
    <t>Sitni inventar i auto gume</t>
  </si>
  <si>
    <t>3232</t>
  </si>
  <si>
    <t>3234</t>
  </si>
  <si>
    <t>Komunalne usluge</t>
  </si>
  <si>
    <t>422</t>
  </si>
  <si>
    <t>Postrojenja i oprema</t>
  </si>
  <si>
    <t>451</t>
  </si>
  <si>
    <t>Dodatna ulaganja na građevinskim objektima</t>
  </si>
  <si>
    <t>4511</t>
  </si>
  <si>
    <t>4227</t>
  </si>
  <si>
    <t>Usluge tekućeg i investicijskog održavanja</t>
  </si>
  <si>
    <t>Materijal i dijelovi za tekuće i investicijsko održavanje</t>
  </si>
  <si>
    <t>RAZVOJ SPORTA</t>
  </si>
  <si>
    <t>Uredski materijal i ostali materijalni rashodi</t>
  </si>
  <si>
    <t>3238</t>
  </si>
  <si>
    <t>Usluge telefona, pošte i prijevoza</t>
  </si>
  <si>
    <t>Računalne usluge</t>
  </si>
  <si>
    <t>Ostale usluge</t>
  </si>
  <si>
    <t>NABAVA OPREME</t>
  </si>
  <si>
    <t>Otplata glavnice primljenih kredita od tuzemnih kreditnih institucija izvan javnog sektora</t>
  </si>
  <si>
    <t>Uređaji, strojevi i oprema za ostale namjene</t>
  </si>
  <si>
    <t>Javni radovi - plaća - HZZ</t>
  </si>
  <si>
    <t>Javni radovi - doprinosi - HZZ</t>
  </si>
  <si>
    <t>Javni radovi - prijevoz - HZZ</t>
  </si>
  <si>
    <t>3131</t>
  </si>
  <si>
    <t>Doprinosi za mirovinsko osiguranje</t>
  </si>
  <si>
    <t>R1575</t>
  </si>
  <si>
    <t>R1577</t>
  </si>
  <si>
    <t>R1846</t>
  </si>
  <si>
    <t>R1576</t>
  </si>
  <si>
    <t>R1598</t>
  </si>
  <si>
    <t>R1791</t>
  </si>
  <si>
    <t>R1792</t>
  </si>
  <si>
    <t>R1579</t>
  </si>
  <si>
    <t>R1578</t>
  </si>
  <si>
    <t>R1580</t>
  </si>
  <si>
    <t>R1581</t>
  </si>
  <si>
    <t>R1626</t>
  </si>
  <si>
    <t>R1582</t>
  </si>
  <si>
    <t>R1583</t>
  </si>
  <si>
    <t>R1584</t>
  </si>
  <si>
    <t>R1597</t>
  </si>
  <si>
    <t>R1585</t>
  </si>
  <si>
    <t>R1586</t>
  </si>
  <si>
    <t>R1587</t>
  </si>
  <si>
    <t>R1588</t>
  </si>
  <si>
    <t>R1589</t>
  </si>
  <si>
    <t>R1590</t>
  </si>
  <si>
    <t>R1591</t>
  </si>
  <si>
    <t>R1592</t>
  </si>
  <si>
    <t>R1593</t>
  </si>
  <si>
    <t>R1594</t>
  </si>
  <si>
    <t>Kamate za primljene kredite i zajmove od kreditnih i ostalih financijskih institucija u javnom sekto</t>
  </si>
  <si>
    <t>R1595</t>
  </si>
  <si>
    <t>R1596</t>
  </si>
  <si>
    <t>R1627</t>
  </si>
  <si>
    <t>R1600</t>
  </si>
  <si>
    <t>R1599</t>
  </si>
  <si>
    <t>R1601</t>
  </si>
  <si>
    <t>R1826</t>
  </si>
  <si>
    <t>R1625</t>
  </si>
  <si>
    <t>K100008</t>
  </si>
  <si>
    <t>REKONSTRUKCIJA SUSTAVA GRIJANJA</t>
  </si>
  <si>
    <t>R1733</t>
  </si>
  <si>
    <t>Rekonstrukcija kotlovnice - ugradnja novog kotla, ugradnja solarnih panela, poboljšanje grijanja vel</t>
  </si>
  <si>
    <t>R1777</t>
  </si>
  <si>
    <t>Realizacija za razdoblje od 01.01.2021 do 31.10.2021.</t>
  </si>
  <si>
    <t>PROMJENA</t>
  </si>
  <si>
    <t>NOVI IZNOS</t>
  </si>
  <si>
    <t>UKUPNO PRIHODI:</t>
  </si>
  <si>
    <t>NOVE POZICIJE - PRIHODI</t>
  </si>
  <si>
    <t>NAZIV PRIHODA (OPIS PRIHODA)</t>
  </si>
  <si>
    <t>PRORAČUNSKI KORISNIK (POPUNJAVAJU SAMO PRORAČUNSKI KORISNICI)</t>
  </si>
  <si>
    <t>IZVOR FINANCIRANJA</t>
  </si>
  <si>
    <t>IZNOS</t>
  </si>
  <si>
    <t>UKUPNO:</t>
  </si>
  <si>
    <t>Proračun Grada Kutine za 2021. godinu - TABLICA ZA 3. REBALANS</t>
  </si>
  <si>
    <t>UKUPNO RASHODI:</t>
  </si>
  <si>
    <t>SALDO REBALANSA:</t>
  </si>
  <si>
    <t>NOVE POZICIJE</t>
  </si>
  <si>
    <t>NAZIV POZICIJE (OPIS VRSTE TROŠKA)</t>
  </si>
  <si>
    <t>ŠIFRA PROGRAMA</t>
  </si>
  <si>
    <t>NAZIV PROGRAMA</t>
  </si>
  <si>
    <t>ŠIFRA PROJEKTA /AKTIVNOSTI</t>
  </si>
  <si>
    <t>NAZIV PROJEKTA/AKTIVNOSTI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</si>
</sst>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color indexed="9"/>
      <name val="Arial"/>
    </font>
    <font>
      <b/>
      <sz val="10"/>
      <color indexed="8"/>
      <name val="Arial"/>
    </font>
    <font>
      <sz val="10"/>
      <name val="Arial"/>
      <family val="2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4" fontId="0" fillId="0" borderId="0" xfId="0" applyNumberFormat="1"/>
    <xf numFmtId="4" fontId="1" fillId="2" borderId="0" xfId="0" applyNumberFormat="1" applyFont="1" applyFill="1"/>
    <xf numFmtId="4" fontId="2" fillId="3" borderId="0" xfId="0" applyNumberFormat="1" applyFont="1" applyFill="1"/>
    <xf numFmtId="4" fontId="2" fillId="4" borderId="0" xfId="0" applyNumberFormat="1" applyFont="1" applyFill="1"/>
    <xf numFmtId="4" fontId="2" fillId="5" borderId="0" xfId="0" applyNumberFormat="1" applyFont="1" applyFill="1"/>
    <xf numFmtId="4" fontId="2" fillId="6" borderId="0" xfId="0" applyNumberFormat="1" applyFont="1" applyFill="1"/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3" fillId="0" borderId="0" xfId="1"/>
    <xf numFmtId="0" fontId="3" fillId="0" borderId="1" xfId="1" applyBorder="1" applyAlignment="1">
      <alignment horizontal="center" vertical="center" wrapText="1"/>
    </xf>
    <xf numFmtId="4" fontId="3" fillId="0" borderId="1" xfId="1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2" xfId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1C1FF"/>
      <rgbColor rgb="00E1E1FF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G12" sqref="G12"/>
    </sheetView>
  </sheetViews>
  <sheetFormatPr defaultRowHeight="12.75" x14ac:dyDescent="0.2"/>
  <cols>
    <col min="1" max="1" width="9.140625" customWidth="1"/>
    <col min="2" max="2" width="7" customWidth="1"/>
    <col min="3" max="3" width="58.85546875" customWidth="1"/>
    <col min="4" max="4" width="14.140625" customWidth="1"/>
    <col min="5" max="5" width="13.7109375" customWidth="1"/>
    <col min="6" max="6" width="8.140625" customWidth="1"/>
    <col min="7" max="7" width="11.7109375" customWidth="1"/>
    <col min="8" max="8" width="14" customWidth="1"/>
  </cols>
  <sheetData>
    <row r="1" spans="1:8" x14ac:dyDescent="0.2">
      <c r="A1" s="17" t="s">
        <v>176</v>
      </c>
      <c r="B1" s="18"/>
      <c r="C1" s="18"/>
      <c r="D1" s="18"/>
      <c r="E1" s="18"/>
      <c r="F1" s="18"/>
      <c r="G1" s="18"/>
      <c r="H1" s="18"/>
    </row>
    <row r="2" spans="1:8" x14ac:dyDescent="0.2">
      <c r="A2" s="17" t="s">
        <v>166</v>
      </c>
      <c r="B2" s="18"/>
      <c r="C2" s="18"/>
      <c r="D2" s="18"/>
      <c r="E2" s="18"/>
      <c r="F2" s="18"/>
      <c r="G2" s="18"/>
      <c r="H2" s="18"/>
    </row>
    <row r="4" spans="1:8" ht="38.25" x14ac:dyDescent="0.2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167</v>
      </c>
      <c r="H4" s="10" t="s">
        <v>168</v>
      </c>
    </row>
    <row r="5" spans="1:8" x14ac:dyDescent="0.2">
      <c r="A5" s="2" t="s">
        <v>30</v>
      </c>
      <c r="B5" s="2" t="s">
        <v>36</v>
      </c>
      <c r="C5" s="2" t="s">
        <v>37</v>
      </c>
      <c r="D5" s="2">
        <v>1032000</v>
      </c>
      <c r="E5" s="2">
        <v>695590.94</v>
      </c>
      <c r="F5" s="2">
        <v>67.402222868217052</v>
      </c>
      <c r="G5" s="11"/>
      <c r="H5" s="11"/>
    </row>
    <row r="6" spans="1:8" x14ac:dyDescent="0.2">
      <c r="A6" s="3" t="s">
        <v>31</v>
      </c>
      <c r="B6" s="3" t="s">
        <v>38</v>
      </c>
      <c r="C6" s="3" t="s">
        <v>39</v>
      </c>
      <c r="D6" s="3">
        <v>1032000</v>
      </c>
      <c r="E6" s="3">
        <v>695590.94</v>
      </c>
      <c r="F6" s="3">
        <v>67.402222868217052</v>
      </c>
      <c r="G6" s="11"/>
      <c r="H6" s="11"/>
    </row>
    <row r="7" spans="1:8" x14ac:dyDescent="0.2">
      <c r="A7" s="6" t="s">
        <v>7</v>
      </c>
      <c r="B7" s="6" t="s">
        <v>32</v>
      </c>
      <c r="C7" s="6" t="s">
        <v>29</v>
      </c>
      <c r="D7" s="6">
        <v>1000000</v>
      </c>
      <c r="E7" s="6">
        <v>695590.94</v>
      </c>
      <c r="F7" s="6">
        <v>69.559094000000002</v>
      </c>
      <c r="G7" s="11"/>
      <c r="H7" s="11"/>
    </row>
    <row r="8" spans="1:8" x14ac:dyDescent="0.2">
      <c r="A8" t="s">
        <v>0</v>
      </c>
      <c r="B8" t="s">
        <v>10</v>
      </c>
      <c r="C8" t="s">
        <v>11</v>
      </c>
      <c r="D8" s="1">
        <v>20000</v>
      </c>
      <c r="E8" s="1">
        <v>7500</v>
      </c>
      <c r="F8" s="1">
        <v>37.5</v>
      </c>
      <c r="G8" s="11"/>
      <c r="H8" s="11"/>
    </row>
    <row r="9" spans="1:8" x14ac:dyDescent="0.2">
      <c r="A9" t="s">
        <v>40</v>
      </c>
      <c r="B9" t="s">
        <v>12</v>
      </c>
      <c r="C9" t="s">
        <v>41</v>
      </c>
      <c r="D9" s="1">
        <v>20000</v>
      </c>
      <c r="E9" s="1">
        <v>7500</v>
      </c>
      <c r="F9" s="1">
        <v>37.5</v>
      </c>
      <c r="G9" s="7">
        <v>-7500</v>
      </c>
      <c r="H9" s="12">
        <f>D9+G9</f>
        <v>12500</v>
      </c>
    </row>
    <row r="10" spans="1:8" x14ac:dyDescent="0.2">
      <c r="A10" t="s">
        <v>0</v>
      </c>
      <c r="B10" t="s">
        <v>13</v>
      </c>
      <c r="C10" t="s">
        <v>14</v>
      </c>
      <c r="D10" s="1">
        <v>980000</v>
      </c>
      <c r="E10" s="1">
        <v>688090.94</v>
      </c>
      <c r="F10" s="1">
        <v>70.213361224489788</v>
      </c>
      <c r="G10" s="11"/>
      <c r="H10" s="11"/>
    </row>
    <row r="11" spans="1:8" x14ac:dyDescent="0.2">
      <c r="A11" t="s">
        <v>42</v>
      </c>
      <c r="B11" t="s">
        <v>15</v>
      </c>
      <c r="C11" t="s">
        <v>35</v>
      </c>
      <c r="D11" s="1">
        <v>980000</v>
      </c>
      <c r="E11" s="1">
        <v>688090.94</v>
      </c>
      <c r="F11" s="1">
        <v>70.213361224489788</v>
      </c>
      <c r="G11" s="7">
        <v>-47000</v>
      </c>
      <c r="H11" s="12">
        <f>D11+G11</f>
        <v>933000</v>
      </c>
    </row>
    <row r="12" spans="1:8" x14ac:dyDescent="0.2">
      <c r="A12" s="6" t="s">
        <v>7</v>
      </c>
      <c r="B12" s="6" t="s">
        <v>33</v>
      </c>
      <c r="C12" s="6" t="s">
        <v>34</v>
      </c>
      <c r="D12" s="6">
        <v>32000</v>
      </c>
      <c r="E12" s="6">
        <v>0</v>
      </c>
      <c r="F12" s="6">
        <v>0</v>
      </c>
      <c r="G12" s="11"/>
      <c r="H12" s="11"/>
    </row>
    <row r="13" spans="1:8" x14ac:dyDescent="0.2">
      <c r="A13" t="s">
        <v>0</v>
      </c>
      <c r="B13" t="s">
        <v>18</v>
      </c>
      <c r="C13" t="s">
        <v>19</v>
      </c>
      <c r="D13" s="1">
        <v>32000</v>
      </c>
      <c r="E13" s="1">
        <v>0</v>
      </c>
      <c r="F13" s="1">
        <v>0</v>
      </c>
      <c r="G13" s="11"/>
      <c r="H13" s="11"/>
    </row>
    <row r="14" spans="1:8" x14ac:dyDescent="0.2">
      <c r="A14" t="s">
        <v>43</v>
      </c>
      <c r="B14" t="s">
        <v>20</v>
      </c>
      <c r="C14" t="s">
        <v>21</v>
      </c>
      <c r="D14" s="1">
        <v>32000</v>
      </c>
      <c r="E14" s="1">
        <v>0</v>
      </c>
      <c r="F14" s="1">
        <v>0</v>
      </c>
      <c r="G14" s="7"/>
      <c r="H14" s="12">
        <f>D14+G14</f>
        <v>32000</v>
      </c>
    </row>
    <row r="15" spans="1:8" x14ac:dyDescent="0.2">
      <c r="A15" s="19" t="s">
        <v>169</v>
      </c>
      <c r="B15" s="20"/>
      <c r="C15" s="20"/>
      <c r="D15" s="20"/>
      <c r="E15" s="20"/>
      <c r="F15" s="20"/>
      <c r="G15" s="21"/>
      <c r="H15" s="12">
        <f>SUM(G5:G14)+'NOVE POZICIJE PRIHODI'!D15</f>
        <v>-54500</v>
      </c>
    </row>
  </sheetData>
  <autoFilter ref="A4:H14"/>
  <mergeCells count="3">
    <mergeCell ref="A1:H1"/>
    <mergeCell ref="A2:H2"/>
    <mergeCell ref="A15:G15"/>
  </mergeCells>
  <pageMargins left="0.25" right="0.25" top="0.75" bottom="0.75" header="0.3" footer="0.3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7" sqref="D7"/>
    </sheetView>
  </sheetViews>
  <sheetFormatPr defaultColWidth="8.85546875" defaultRowHeight="12.75" x14ac:dyDescent="0.2"/>
  <cols>
    <col min="1" max="1" width="65.42578125" style="13" customWidth="1"/>
    <col min="2" max="2" width="22.28515625" style="13" customWidth="1"/>
    <col min="3" max="3" width="16.42578125" style="13" customWidth="1"/>
    <col min="4" max="4" width="18.7109375" style="13" customWidth="1"/>
    <col min="5" max="16384" width="8.85546875" style="13"/>
  </cols>
  <sheetData>
    <row r="1" spans="1:4" x14ac:dyDescent="0.2">
      <c r="A1" s="22" t="s">
        <v>170</v>
      </c>
      <c r="B1" s="23"/>
      <c r="C1" s="23"/>
      <c r="D1" s="24"/>
    </row>
    <row r="2" spans="1:4" ht="63.75" x14ac:dyDescent="0.2">
      <c r="A2" s="14" t="s">
        <v>171</v>
      </c>
      <c r="B2" s="14" t="s">
        <v>172</v>
      </c>
      <c r="C2" s="14" t="s">
        <v>173</v>
      </c>
      <c r="D2" s="14" t="s">
        <v>174</v>
      </c>
    </row>
    <row r="3" spans="1:4" x14ac:dyDescent="0.2">
      <c r="A3" s="14"/>
      <c r="B3" s="14"/>
      <c r="C3" s="14"/>
      <c r="D3" s="15"/>
    </row>
    <row r="4" spans="1:4" x14ac:dyDescent="0.2">
      <c r="A4" s="14"/>
      <c r="B4" s="14"/>
      <c r="C4" s="14"/>
      <c r="D4" s="15"/>
    </row>
    <row r="5" spans="1:4" x14ac:dyDescent="0.2">
      <c r="A5" s="14"/>
      <c r="B5" s="14"/>
      <c r="C5" s="14"/>
      <c r="D5" s="15"/>
    </row>
    <row r="6" spans="1:4" x14ac:dyDescent="0.2">
      <c r="A6" s="14"/>
      <c r="B6" s="14"/>
      <c r="C6" s="14"/>
      <c r="D6" s="15"/>
    </row>
    <row r="7" spans="1:4" x14ac:dyDescent="0.2">
      <c r="A7" s="14"/>
      <c r="B7" s="14"/>
      <c r="C7" s="14"/>
      <c r="D7" s="15"/>
    </row>
    <row r="8" spans="1:4" x14ac:dyDescent="0.2">
      <c r="A8" s="14"/>
      <c r="B8" s="14"/>
      <c r="C8" s="14"/>
      <c r="D8" s="15"/>
    </row>
    <row r="9" spans="1:4" x14ac:dyDescent="0.2">
      <c r="A9" s="14"/>
      <c r="B9" s="14"/>
      <c r="C9" s="14"/>
      <c r="D9" s="15"/>
    </row>
    <row r="10" spans="1:4" x14ac:dyDescent="0.2">
      <c r="A10" s="14"/>
      <c r="B10" s="14"/>
      <c r="C10" s="14"/>
      <c r="D10" s="15"/>
    </row>
    <row r="11" spans="1:4" x14ac:dyDescent="0.2">
      <c r="A11" s="14"/>
      <c r="B11" s="14"/>
      <c r="C11" s="14"/>
      <c r="D11" s="15"/>
    </row>
    <row r="12" spans="1:4" x14ac:dyDescent="0.2">
      <c r="A12" s="14"/>
      <c r="B12" s="14"/>
      <c r="C12" s="14"/>
      <c r="D12" s="15"/>
    </row>
    <row r="13" spans="1:4" x14ac:dyDescent="0.2">
      <c r="A13" s="14"/>
      <c r="B13" s="14"/>
      <c r="C13" s="14"/>
      <c r="D13" s="15"/>
    </row>
    <row r="14" spans="1:4" x14ac:dyDescent="0.2">
      <c r="A14" s="14"/>
      <c r="B14" s="14"/>
      <c r="C14" s="14"/>
      <c r="D14" s="15"/>
    </row>
    <row r="15" spans="1:4" x14ac:dyDescent="0.2">
      <c r="A15" s="22" t="s">
        <v>175</v>
      </c>
      <c r="B15" s="23"/>
      <c r="C15" s="24"/>
      <c r="D15" s="15">
        <f>SUM(D3:D14)</f>
        <v>0</v>
      </c>
    </row>
  </sheetData>
  <mergeCells count="2">
    <mergeCell ref="A1:D1"/>
    <mergeCell ref="A15:C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37" workbookViewId="0">
      <selection activeCell="G42" sqref="G42"/>
    </sheetView>
  </sheetViews>
  <sheetFormatPr defaultRowHeight="12.75" x14ac:dyDescent="0.2"/>
  <cols>
    <col min="1" max="1" width="9.42578125" customWidth="1"/>
    <col min="2" max="2" width="6.85546875" customWidth="1"/>
    <col min="3" max="3" width="61.42578125" customWidth="1"/>
    <col min="4" max="4" width="13.5703125" customWidth="1"/>
    <col min="5" max="5" width="13.42578125" customWidth="1"/>
    <col min="6" max="6" width="7.5703125" customWidth="1"/>
    <col min="7" max="7" width="10.7109375" customWidth="1"/>
    <col min="8" max="8" width="13.5703125" customWidth="1"/>
  </cols>
  <sheetData>
    <row r="1" spans="1:8" x14ac:dyDescent="0.2">
      <c r="A1" s="17" t="s">
        <v>176</v>
      </c>
      <c r="B1" s="18"/>
      <c r="C1" s="18"/>
      <c r="D1" s="18"/>
      <c r="E1" s="18"/>
      <c r="F1" s="18"/>
      <c r="G1" s="18"/>
      <c r="H1" s="18"/>
    </row>
    <row r="2" spans="1:8" x14ac:dyDescent="0.2">
      <c r="A2" s="17" t="s">
        <v>166</v>
      </c>
      <c r="B2" s="18"/>
      <c r="C2" s="18"/>
      <c r="D2" s="18"/>
      <c r="E2" s="18"/>
      <c r="F2" s="18"/>
      <c r="G2" s="18"/>
      <c r="H2" s="18"/>
    </row>
    <row r="4" spans="1:8" ht="38.25" x14ac:dyDescent="0.2">
      <c r="A4" s="8" t="s">
        <v>1</v>
      </c>
      <c r="B4" s="8" t="s">
        <v>2</v>
      </c>
      <c r="C4" s="8" t="s">
        <v>44</v>
      </c>
      <c r="D4" s="8" t="s">
        <v>4</v>
      </c>
      <c r="E4" s="8" t="s">
        <v>5</v>
      </c>
      <c r="F4" s="16" t="s">
        <v>6</v>
      </c>
      <c r="G4" s="9" t="s">
        <v>167</v>
      </c>
      <c r="H4" s="10" t="s">
        <v>168</v>
      </c>
    </row>
    <row r="5" spans="1:8" x14ac:dyDescent="0.2">
      <c r="A5" s="2" t="s">
        <v>30</v>
      </c>
      <c r="B5" s="2" t="s">
        <v>36</v>
      </c>
      <c r="C5" s="2" t="s">
        <v>37</v>
      </c>
      <c r="D5" s="2">
        <v>5274000</v>
      </c>
      <c r="E5" s="2">
        <v>2997712.93</v>
      </c>
      <c r="F5" s="2">
        <v>56.83945638983694</v>
      </c>
      <c r="G5" s="11"/>
      <c r="H5" s="11"/>
    </row>
    <row r="6" spans="1:8" x14ac:dyDescent="0.2">
      <c r="A6" s="3" t="s">
        <v>31</v>
      </c>
      <c r="B6" s="3" t="s">
        <v>38</v>
      </c>
      <c r="C6" s="3" t="s">
        <v>39</v>
      </c>
      <c r="D6" s="3">
        <v>5274000</v>
      </c>
      <c r="E6" s="3">
        <v>2997712.93</v>
      </c>
      <c r="F6" s="3">
        <v>56.83945638983694</v>
      </c>
      <c r="G6" s="11"/>
      <c r="H6" s="11"/>
    </row>
    <row r="7" spans="1:8" x14ac:dyDescent="0.2">
      <c r="A7" s="4" t="s">
        <v>22</v>
      </c>
      <c r="B7" s="4" t="s">
        <v>24</v>
      </c>
      <c r="C7" s="4" t="s">
        <v>112</v>
      </c>
      <c r="D7" s="4">
        <v>5274000</v>
      </c>
      <c r="E7" s="4">
        <v>2997712.93</v>
      </c>
      <c r="F7" s="4">
        <v>56.83945638983694</v>
      </c>
      <c r="G7" s="11"/>
      <c r="H7" s="11"/>
    </row>
    <row r="8" spans="1:8" x14ac:dyDescent="0.2">
      <c r="A8" s="5" t="s">
        <v>25</v>
      </c>
      <c r="B8" s="5" t="s">
        <v>26</v>
      </c>
      <c r="C8" s="5" t="s">
        <v>45</v>
      </c>
      <c r="D8" s="5">
        <v>1971000</v>
      </c>
      <c r="E8" s="5">
        <v>1299916.3700000001</v>
      </c>
      <c r="F8" s="5">
        <v>65.95212430238459</v>
      </c>
      <c r="G8" s="11"/>
      <c r="H8" s="11"/>
    </row>
    <row r="9" spans="1:8" x14ac:dyDescent="0.2">
      <c r="A9" s="6" t="s">
        <v>7</v>
      </c>
      <c r="B9" s="6" t="s">
        <v>8</v>
      </c>
      <c r="C9" s="6" t="s">
        <v>9</v>
      </c>
      <c r="D9" s="6">
        <v>1381000</v>
      </c>
      <c r="E9" s="6">
        <v>1171394.0900000001</v>
      </c>
      <c r="F9" s="6">
        <v>84.822164373642295</v>
      </c>
      <c r="G9" s="11"/>
      <c r="H9" s="11"/>
    </row>
    <row r="10" spans="1:8" x14ac:dyDescent="0.2">
      <c r="A10" t="s">
        <v>0</v>
      </c>
      <c r="B10" t="s">
        <v>46</v>
      </c>
      <c r="C10" t="s">
        <v>47</v>
      </c>
      <c r="D10" s="1">
        <v>950000</v>
      </c>
      <c r="E10" s="1">
        <v>950000</v>
      </c>
      <c r="F10" s="1">
        <v>100</v>
      </c>
      <c r="G10" s="11"/>
      <c r="H10" s="11"/>
    </row>
    <row r="11" spans="1:8" x14ac:dyDescent="0.2">
      <c r="A11" t="s">
        <v>126</v>
      </c>
      <c r="B11" t="s">
        <v>48</v>
      </c>
      <c r="C11" t="s">
        <v>49</v>
      </c>
      <c r="D11" s="1">
        <v>950000</v>
      </c>
      <c r="E11" s="1">
        <v>950000</v>
      </c>
      <c r="F11" s="1">
        <v>100</v>
      </c>
      <c r="G11" s="7"/>
      <c r="H11" s="12">
        <f>D11+G11</f>
        <v>950000</v>
      </c>
    </row>
    <row r="12" spans="1:8" x14ac:dyDescent="0.2">
      <c r="A12" t="s">
        <v>0</v>
      </c>
      <c r="B12" t="s">
        <v>66</v>
      </c>
      <c r="C12" t="s">
        <v>67</v>
      </c>
      <c r="D12" s="1">
        <v>180000</v>
      </c>
      <c r="E12" s="1">
        <v>46606.59</v>
      </c>
      <c r="F12" s="1">
        <v>25.892549999999996</v>
      </c>
      <c r="G12" s="11"/>
      <c r="H12" s="11"/>
    </row>
    <row r="13" spans="1:8" x14ac:dyDescent="0.2">
      <c r="A13" t="s">
        <v>127</v>
      </c>
      <c r="B13" t="s">
        <v>68</v>
      </c>
      <c r="C13" t="s">
        <v>67</v>
      </c>
      <c r="D13" s="1">
        <v>180000</v>
      </c>
      <c r="E13" s="1">
        <v>46606.59</v>
      </c>
      <c r="F13" s="1">
        <v>25.892549999999996</v>
      </c>
      <c r="G13" s="7">
        <v>-110000</v>
      </c>
      <c r="H13" s="12">
        <f>D13+G13</f>
        <v>70000</v>
      </c>
    </row>
    <row r="14" spans="1:8" x14ac:dyDescent="0.2">
      <c r="A14" t="s">
        <v>0</v>
      </c>
      <c r="B14" t="s">
        <v>50</v>
      </c>
      <c r="C14" t="s">
        <v>51</v>
      </c>
      <c r="D14" s="1">
        <v>251000</v>
      </c>
      <c r="E14" s="1">
        <v>174787.5</v>
      </c>
      <c r="F14" s="1">
        <v>69.63645418326692</v>
      </c>
      <c r="G14" s="11"/>
      <c r="H14" s="11"/>
    </row>
    <row r="15" spans="1:8" x14ac:dyDescent="0.2">
      <c r="A15" t="s">
        <v>128</v>
      </c>
      <c r="B15" t="s">
        <v>124</v>
      </c>
      <c r="C15" t="s">
        <v>125</v>
      </c>
      <c r="D15" s="1">
        <v>3000</v>
      </c>
      <c r="E15" s="1">
        <v>404.01</v>
      </c>
      <c r="F15" s="1">
        <v>13.466999999999999</v>
      </c>
      <c r="G15" s="7"/>
      <c r="H15" s="12">
        <f t="shared" ref="H15:H16" si="0">D15+G15</f>
        <v>3000</v>
      </c>
    </row>
    <row r="16" spans="1:8" x14ac:dyDescent="0.2">
      <c r="A16" t="s">
        <v>129</v>
      </c>
      <c r="B16" t="s">
        <v>52</v>
      </c>
      <c r="C16" t="s">
        <v>69</v>
      </c>
      <c r="D16" s="1">
        <v>248000</v>
      </c>
      <c r="E16" s="1">
        <v>174383.49</v>
      </c>
      <c r="F16" s="1">
        <v>70.315923387096774</v>
      </c>
      <c r="G16" s="7"/>
      <c r="H16" s="12">
        <f t="shared" si="0"/>
        <v>248000</v>
      </c>
    </row>
    <row r="17" spans="1:8" x14ac:dyDescent="0.2">
      <c r="A17" s="6" t="s">
        <v>7</v>
      </c>
      <c r="B17" s="6" t="s">
        <v>32</v>
      </c>
      <c r="C17" s="6" t="s">
        <v>29</v>
      </c>
      <c r="D17" s="6">
        <v>560000</v>
      </c>
      <c r="E17" s="6">
        <v>97914.559999999998</v>
      </c>
      <c r="F17" s="6">
        <v>17.484742857142859</v>
      </c>
      <c r="G17" s="11"/>
      <c r="H17" s="11"/>
    </row>
    <row r="18" spans="1:8" x14ac:dyDescent="0.2">
      <c r="A18" t="s">
        <v>0</v>
      </c>
      <c r="B18" t="s">
        <v>46</v>
      </c>
      <c r="C18" t="s">
        <v>47</v>
      </c>
      <c r="D18" s="1">
        <v>560000</v>
      </c>
      <c r="E18" s="1">
        <v>97914.559999999998</v>
      </c>
      <c r="F18" s="1">
        <v>17.484742857142859</v>
      </c>
      <c r="G18" s="11"/>
      <c r="H18" s="11"/>
    </row>
    <row r="19" spans="1:8" x14ac:dyDescent="0.2">
      <c r="A19" t="s">
        <v>130</v>
      </c>
      <c r="B19" t="s">
        <v>48</v>
      </c>
      <c r="C19" t="s">
        <v>49</v>
      </c>
      <c r="D19" s="1">
        <v>560000</v>
      </c>
      <c r="E19" s="1">
        <v>97914.559999999998</v>
      </c>
      <c r="F19" s="1">
        <v>17.484742857142859</v>
      </c>
      <c r="G19" s="7"/>
      <c r="H19" s="12">
        <f>D19+G19</f>
        <v>560000</v>
      </c>
    </row>
    <row r="20" spans="1:8" x14ac:dyDescent="0.2">
      <c r="A20" s="6" t="s">
        <v>7</v>
      </c>
      <c r="B20" s="6" t="s">
        <v>33</v>
      </c>
      <c r="C20" s="6" t="s">
        <v>34</v>
      </c>
      <c r="D20" s="6">
        <v>30000</v>
      </c>
      <c r="E20" s="6">
        <v>30607.72</v>
      </c>
      <c r="F20" s="6">
        <v>102.02573333333333</v>
      </c>
      <c r="G20" s="11"/>
      <c r="H20" s="11"/>
    </row>
    <row r="21" spans="1:8" x14ac:dyDescent="0.2">
      <c r="A21" t="s">
        <v>0</v>
      </c>
      <c r="B21" t="s">
        <v>46</v>
      </c>
      <c r="C21" t="s">
        <v>47</v>
      </c>
      <c r="D21" s="1">
        <v>25000</v>
      </c>
      <c r="E21" s="1">
        <v>26272.720000000001</v>
      </c>
      <c r="F21" s="1">
        <v>105.09088</v>
      </c>
      <c r="G21" s="11"/>
      <c r="H21" s="11"/>
    </row>
    <row r="22" spans="1:8" x14ac:dyDescent="0.2">
      <c r="A22" t="s">
        <v>131</v>
      </c>
      <c r="B22" t="s">
        <v>48</v>
      </c>
      <c r="C22" t="s">
        <v>121</v>
      </c>
      <c r="D22" s="1">
        <v>25000</v>
      </c>
      <c r="E22" s="1">
        <v>26272.720000000001</v>
      </c>
      <c r="F22" s="1">
        <v>105.09088</v>
      </c>
      <c r="G22" s="7"/>
      <c r="H22" s="12">
        <f>D22+G22</f>
        <v>25000</v>
      </c>
    </row>
    <row r="23" spans="1:8" x14ac:dyDescent="0.2">
      <c r="A23" t="s">
        <v>0</v>
      </c>
      <c r="B23" t="s">
        <v>50</v>
      </c>
      <c r="C23" t="s">
        <v>51</v>
      </c>
      <c r="D23" s="1">
        <v>5000</v>
      </c>
      <c r="E23" s="1">
        <v>4335</v>
      </c>
      <c r="F23" s="1">
        <v>86.7</v>
      </c>
      <c r="G23" s="11"/>
      <c r="H23" s="11"/>
    </row>
    <row r="24" spans="1:8" x14ac:dyDescent="0.2">
      <c r="A24" t="s">
        <v>132</v>
      </c>
      <c r="B24" t="s">
        <v>52</v>
      </c>
      <c r="C24" t="s">
        <v>122</v>
      </c>
      <c r="D24" s="1">
        <v>5000</v>
      </c>
      <c r="E24" s="1">
        <v>4335</v>
      </c>
      <c r="F24" s="1">
        <v>86.7</v>
      </c>
      <c r="G24" s="7"/>
      <c r="H24" s="12">
        <f>D24+G24</f>
        <v>5000</v>
      </c>
    </row>
    <row r="25" spans="1:8" x14ac:dyDescent="0.2">
      <c r="A25" s="5" t="s">
        <v>25</v>
      </c>
      <c r="B25" s="5" t="s">
        <v>28</v>
      </c>
      <c r="C25" s="5" t="s">
        <v>53</v>
      </c>
      <c r="D25" s="5">
        <v>2703000</v>
      </c>
      <c r="E25" s="5">
        <v>1448647.03</v>
      </c>
      <c r="F25" s="5">
        <v>53.594044765075843</v>
      </c>
      <c r="G25" s="11"/>
      <c r="H25" s="11"/>
    </row>
    <row r="26" spans="1:8" x14ac:dyDescent="0.2">
      <c r="A26" s="6" t="s">
        <v>7</v>
      </c>
      <c r="B26" s="6" t="s">
        <v>8</v>
      </c>
      <c r="C26" s="6" t="s">
        <v>9</v>
      </c>
      <c r="D26" s="6">
        <v>2311000</v>
      </c>
      <c r="E26" s="6">
        <v>1196057.42</v>
      </c>
      <c r="F26" s="6">
        <v>51.754972739073992</v>
      </c>
      <c r="G26" s="11"/>
      <c r="H26" s="11"/>
    </row>
    <row r="27" spans="1:8" x14ac:dyDescent="0.2">
      <c r="A27" t="s">
        <v>0</v>
      </c>
      <c r="B27" t="s">
        <v>54</v>
      </c>
      <c r="C27" t="s">
        <v>55</v>
      </c>
      <c r="D27" s="1">
        <v>145000</v>
      </c>
      <c r="E27" s="1">
        <v>74837.88</v>
      </c>
      <c r="F27" s="1">
        <v>51.612331034482764</v>
      </c>
      <c r="G27" s="11"/>
      <c r="H27" s="11"/>
    </row>
    <row r="28" spans="1:8" x14ac:dyDescent="0.2">
      <c r="A28" t="s">
        <v>133</v>
      </c>
      <c r="B28" t="s">
        <v>56</v>
      </c>
      <c r="C28" t="s">
        <v>57</v>
      </c>
      <c r="D28" s="1">
        <v>15000</v>
      </c>
      <c r="E28" s="1">
        <v>2309.44</v>
      </c>
      <c r="F28" s="1">
        <v>15.396266666666666</v>
      </c>
      <c r="G28" s="7">
        <v>-10000</v>
      </c>
      <c r="H28" s="12">
        <f t="shared" ref="H28:H30" si="1">D28+G28</f>
        <v>5000</v>
      </c>
    </row>
    <row r="29" spans="1:8" x14ac:dyDescent="0.2">
      <c r="A29" t="s">
        <v>134</v>
      </c>
      <c r="B29" t="s">
        <v>70</v>
      </c>
      <c r="C29" t="s">
        <v>71</v>
      </c>
      <c r="D29" s="1">
        <v>120000</v>
      </c>
      <c r="E29" s="1">
        <v>69775.64</v>
      </c>
      <c r="F29" s="1">
        <v>58.146366666666673</v>
      </c>
      <c r="G29" s="7">
        <v>-20000</v>
      </c>
      <c r="H29" s="12">
        <f t="shared" si="1"/>
        <v>100000</v>
      </c>
    </row>
    <row r="30" spans="1:8" x14ac:dyDescent="0.2">
      <c r="A30" t="s">
        <v>135</v>
      </c>
      <c r="B30" t="s">
        <v>72</v>
      </c>
      <c r="C30" t="s">
        <v>73</v>
      </c>
      <c r="D30" s="1">
        <v>10000</v>
      </c>
      <c r="E30" s="1">
        <v>2752.8</v>
      </c>
      <c r="F30" s="1">
        <v>27.528000000000002</v>
      </c>
      <c r="G30" s="7">
        <v>-7000</v>
      </c>
      <c r="H30" s="12">
        <f t="shared" si="1"/>
        <v>3000</v>
      </c>
    </row>
    <row r="31" spans="1:8" x14ac:dyDescent="0.2">
      <c r="A31" t="s">
        <v>0</v>
      </c>
      <c r="B31" t="s">
        <v>58</v>
      </c>
      <c r="C31" t="s">
        <v>59</v>
      </c>
      <c r="D31" s="1">
        <v>425000</v>
      </c>
      <c r="E31" s="1">
        <v>327701.48</v>
      </c>
      <c r="F31" s="1">
        <v>77.106230588235292</v>
      </c>
      <c r="G31" s="11"/>
      <c r="H31" s="11"/>
    </row>
    <row r="32" spans="1:8" x14ac:dyDescent="0.2">
      <c r="A32" t="s">
        <v>136</v>
      </c>
      <c r="B32" t="s">
        <v>74</v>
      </c>
      <c r="C32" t="s">
        <v>113</v>
      </c>
      <c r="D32" s="1">
        <v>35000</v>
      </c>
      <c r="E32" s="1">
        <v>32229.77</v>
      </c>
      <c r="F32" s="1">
        <v>92.085057142857139</v>
      </c>
      <c r="G32" s="7">
        <v>7000</v>
      </c>
      <c r="H32" s="12">
        <f t="shared" ref="H32:H35" si="2">D32+G32</f>
        <v>42000</v>
      </c>
    </row>
    <row r="33" spans="1:8" x14ac:dyDescent="0.2">
      <c r="A33" t="s">
        <v>137</v>
      </c>
      <c r="B33" t="s">
        <v>97</v>
      </c>
      <c r="C33" t="s">
        <v>98</v>
      </c>
      <c r="D33" s="1">
        <v>300000</v>
      </c>
      <c r="E33" s="1">
        <v>257959.48</v>
      </c>
      <c r="F33" s="1">
        <v>85.986493333333343</v>
      </c>
      <c r="G33" s="7"/>
      <c r="H33" s="12">
        <f t="shared" si="2"/>
        <v>300000</v>
      </c>
    </row>
    <row r="34" spans="1:8" x14ac:dyDescent="0.2">
      <c r="A34" t="s">
        <v>138</v>
      </c>
      <c r="B34" t="s">
        <v>60</v>
      </c>
      <c r="C34" t="s">
        <v>111</v>
      </c>
      <c r="D34" s="1">
        <v>80000</v>
      </c>
      <c r="E34" s="1">
        <v>36029.11</v>
      </c>
      <c r="F34" s="1">
        <v>45.036387500000004</v>
      </c>
      <c r="G34" s="7"/>
      <c r="H34" s="12">
        <f t="shared" si="2"/>
        <v>80000</v>
      </c>
    </row>
    <row r="35" spans="1:8" x14ac:dyDescent="0.2">
      <c r="A35" t="s">
        <v>139</v>
      </c>
      <c r="B35" t="s">
        <v>99</v>
      </c>
      <c r="C35" t="s">
        <v>100</v>
      </c>
      <c r="D35" s="1">
        <v>10000</v>
      </c>
      <c r="E35" s="1">
        <v>1483.12</v>
      </c>
      <c r="F35" s="1">
        <v>14.831199999999999</v>
      </c>
      <c r="G35" s="7"/>
      <c r="H35" s="12">
        <f t="shared" si="2"/>
        <v>10000</v>
      </c>
    </row>
    <row r="36" spans="1:8" x14ac:dyDescent="0.2">
      <c r="A36" t="s">
        <v>0</v>
      </c>
      <c r="B36" t="s">
        <v>75</v>
      </c>
      <c r="C36" t="s">
        <v>76</v>
      </c>
      <c r="D36" s="1">
        <v>668000</v>
      </c>
      <c r="E36" s="1">
        <v>246202.11</v>
      </c>
      <c r="F36" s="1">
        <v>36.856603293413173</v>
      </c>
      <c r="G36" s="11"/>
      <c r="H36" s="11"/>
    </row>
    <row r="37" spans="1:8" x14ac:dyDescent="0.2">
      <c r="A37" t="s">
        <v>140</v>
      </c>
      <c r="B37" t="s">
        <v>77</v>
      </c>
      <c r="C37" t="s">
        <v>115</v>
      </c>
      <c r="D37" s="1">
        <v>15000</v>
      </c>
      <c r="E37" s="1">
        <v>14154.29</v>
      </c>
      <c r="F37" s="1">
        <v>94.36193333333334</v>
      </c>
      <c r="G37" s="7">
        <v>3000</v>
      </c>
      <c r="H37" s="12">
        <f t="shared" ref="H37:H44" si="3">D37+G37</f>
        <v>18000</v>
      </c>
    </row>
    <row r="38" spans="1:8" x14ac:dyDescent="0.2">
      <c r="A38" t="s">
        <v>141</v>
      </c>
      <c r="B38" t="s">
        <v>101</v>
      </c>
      <c r="C38" t="s">
        <v>110</v>
      </c>
      <c r="D38" s="1">
        <v>400000</v>
      </c>
      <c r="E38" s="1">
        <v>68322.91</v>
      </c>
      <c r="F38" s="1">
        <v>17.080727500000002</v>
      </c>
      <c r="G38" s="7">
        <v>-250000</v>
      </c>
      <c r="H38" s="12">
        <f t="shared" si="3"/>
        <v>150000</v>
      </c>
    </row>
    <row r="39" spans="1:8" x14ac:dyDescent="0.2">
      <c r="A39" t="s">
        <v>142</v>
      </c>
      <c r="B39" t="s">
        <v>78</v>
      </c>
      <c r="C39" t="s">
        <v>79</v>
      </c>
      <c r="D39" s="1">
        <v>3000</v>
      </c>
      <c r="E39" s="1">
        <v>0</v>
      </c>
      <c r="F39" s="1">
        <v>0</v>
      </c>
      <c r="G39" s="7">
        <v>-3000</v>
      </c>
      <c r="H39" s="12">
        <f t="shared" si="3"/>
        <v>0</v>
      </c>
    </row>
    <row r="40" spans="1:8" x14ac:dyDescent="0.2">
      <c r="A40" t="s">
        <v>143</v>
      </c>
      <c r="B40" t="s">
        <v>102</v>
      </c>
      <c r="C40" t="s">
        <v>103</v>
      </c>
      <c r="D40" s="1">
        <v>140000</v>
      </c>
      <c r="E40" s="1">
        <v>98495.99</v>
      </c>
      <c r="F40" s="1">
        <v>70.35427857142858</v>
      </c>
      <c r="G40" s="7"/>
      <c r="H40" s="12">
        <f t="shared" si="3"/>
        <v>140000</v>
      </c>
    </row>
    <row r="41" spans="1:8" x14ac:dyDescent="0.2">
      <c r="A41" t="s">
        <v>144</v>
      </c>
      <c r="B41" t="s">
        <v>83</v>
      </c>
      <c r="C41" t="s">
        <v>84</v>
      </c>
      <c r="D41" s="1">
        <v>10000</v>
      </c>
      <c r="E41" s="1">
        <v>4098.63</v>
      </c>
      <c r="F41" s="1">
        <v>40.9863</v>
      </c>
      <c r="G41" s="7">
        <v>0</v>
      </c>
      <c r="H41" s="12">
        <f t="shared" si="3"/>
        <v>10000</v>
      </c>
    </row>
    <row r="42" spans="1:8" x14ac:dyDescent="0.2">
      <c r="A42" t="s">
        <v>145</v>
      </c>
      <c r="B42" t="s">
        <v>80</v>
      </c>
      <c r="C42" t="s">
        <v>81</v>
      </c>
      <c r="D42" s="1">
        <v>20000</v>
      </c>
      <c r="E42" s="1">
        <v>18105.97</v>
      </c>
      <c r="F42" s="1">
        <v>90.529849999999996</v>
      </c>
      <c r="G42" s="7"/>
      <c r="H42" s="12">
        <f t="shared" si="3"/>
        <v>20000</v>
      </c>
    </row>
    <row r="43" spans="1:8" x14ac:dyDescent="0.2">
      <c r="A43" t="s">
        <v>146</v>
      </c>
      <c r="B43" t="s">
        <v>114</v>
      </c>
      <c r="C43" t="s">
        <v>116</v>
      </c>
      <c r="D43" s="1">
        <v>40000</v>
      </c>
      <c r="E43" s="1">
        <v>33691.800000000003</v>
      </c>
      <c r="F43" s="1">
        <v>84.229500000000016</v>
      </c>
      <c r="G43" s="7">
        <v>5000</v>
      </c>
      <c r="H43" s="12">
        <f t="shared" si="3"/>
        <v>45000</v>
      </c>
    </row>
    <row r="44" spans="1:8" x14ac:dyDescent="0.2">
      <c r="A44" t="s">
        <v>147</v>
      </c>
      <c r="B44" t="s">
        <v>82</v>
      </c>
      <c r="C44" t="s">
        <v>117</v>
      </c>
      <c r="D44" s="1">
        <v>40000</v>
      </c>
      <c r="E44" s="1">
        <v>9332.52</v>
      </c>
      <c r="F44" s="1">
        <v>23.331300000000002</v>
      </c>
      <c r="G44" s="7">
        <v>-25000</v>
      </c>
      <c r="H44" s="12">
        <f t="shared" si="3"/>
        <v>15000</v>
      </c>
    </row>
    <row r="45" spans="1:8" x14ac:dyDescent="0.2">
      <c r="A45" t="s">
        <v>0</v>
      </c>
      <c r="B45" t="s">
        <v>61</v>
      </c>
      <c r="C45" t="s">
        <v>62</v>
      </c>
      <c r="D45" s="1">
        <v>51000</v>
      </c>
      <c r="E45" s="1">
        <v>40138.410000000003</v>
      </c>
      <c r="F45" s="1">
        <v>78.702764705882359</v>
      </c>
      <c r="G45" s="11"/>
      <c r="H45" s="11"/>
    </row>
    <row r="46" spans="1:8" x14ac:dyDescent="0.2">
      <c r="A46" t="s">
        <v>148</v>
      </c>
      <c r="B46" t="s">
        <v>85</v>
      </c>
      <c r="C46" t="s">
        <v>86</v>
      </c>
      <c r="D46" s="1">
        <v>40000</v>
      </c>
      <c r="E46" s="1">
        <v>35248.410000000003</v>
      </c>
      <c r="F46" s="1">
        <v>88.121025000000003</v>
      </c>
      <c r="G46" s="7"/>
      <c r="H46" s="12">
        <f t="shared" ref="H46:H48" si="4">D46+G46</f>
        <v>40000</v>
      </c>
    </row>
    <row r="47" spans="1:8" x14ac:dyDescent="0.2">
      <c r="A47" t="s">
        <v>149</v>
      </c>
      <c r="B47" t="s">
        <v>63</v>
      </c>
      <c r="C47" t="s">
        <v>64</v>
      </c>
      <c r="D47" s="1">
        <v>6000</v>
      </c>
      <c r="E47" s="1">
        <v>0</v>
      </c>
      <c r="F47" s="1">
        <v>0</v>
      </c>
      <c r="G47" s="7">
        <v>-6000</v>
      </c>
      <c r="H47" s="12">
        <f t="shared" si="4"/>
        <v>0</v>
      </c>
    </row>
    <row r="48" spans="1:8" x14ac:dyDescent="0.2">
      <c r="A48" t="s">
        <v>150</v>
      </c>
      <c r="B48" t="s">
        <v>65</v>
      </c>
      <c r="C48" t="s">
        <v>62</v>
      </c>
      <c r="D48" s="1">
        <v>5000</v>
      </c>
      <c r="E48" s="1">
        <v>4890</v>
      </c>
      <c r="F48" s="1">
        <v>97.8</v>
      </c>
      <c r="G48" s="7"/>
      <c r="H48" s="12">
        <f t="shared" si="4"/>
        <v>5000</v>
      </c>
    </row>
    <row r="49" spans="1:8" x14ac:dyDescent="0.2">
      <c r="A49" t="s">
        <v>0</v>
      </c>
      <c r="B49" t="s">
        <v>87</v>
      </c>
      <c r="C49" t="s">
        <v>88</v>
      </c>
      <c r="D49" s="1">
        <v>47000</v>
      </c>
      <c r="E49" s="1">
        <v>34174.69</v>
      </c>
      <c r="F49" s="1">
        <v>72.712106382978732</v>
      </c>
      <c r="G49" s="11"/>
      <c r="H49" s="11"/>
    </row>
    <row r="50" spans="1:8" x14ac:dyDescent="0.2">
      <c r="A50" t="s">
        <v>151</v>
      </c>
      <c r="B50" t="s">
        <v>89</v>
      </c>
      <c r="C50" t="s">
        <v>152</v>
      </c>
      <c r="D50" s="1">
        <v>47000</v>
      </c>
      <c r="E50" s="1">
        <v>34174.69</v>
      </c>
      <c r="F50" s="1">
        <v>72.712106382978732</v>
      </c>
      <c r="G50" s="7"/>
      <c r="H50" s="12">
        <f>D50+G50</f>
        <v>47000</v>
      </c>
    </row>
    <row r="51" spans="1:8" x14ac:dyDescent="0.2">
      <c r="A51" t="s">
        <v>0</v>
      </c>
      <c r="B51" t="s">
        <v>90</v>
      </c>
      <c r="C51" t="s">
        <v>91</v>
      </c>
      <c r="D51" s="1">
        <v>2000</v>
      </c>
      <c r="E51" s="1">
        <v>542.25</v>
      </c>
      <c r="F51" s="1">
        <v>27.112500000000001</v>
      </c>
      <c r="G51" s="11"/>
      <c r="H51" s="11"/>
    </row>
    <row r="52" spans="1:8" x14ac:dyDescent="0.2">
      <c r="A52" t="s">
        <v>153</v>
      </c>
      <c r="B52" t="s">
        <v>92</v>
      </c>
      <c r="C52" t="s">
        <v>93</v>
      </c>
      <c r="D52" s="1">
        <v>2000</v>
      </c>
      <c r="E52" s="1">
        <v>542.25</v>
      </c>
      <c r="F52" s="1">
        <v>27.112500000000001</v>
      </c>
      <c r="G52" s="7">
        <v>-1200</v>
      </c>
      <c r="H52" s="12">
        <f>D52+G52</f>
        <v>800</v>
      </c>
    </row>
    <row r="53" spans="1:8" x14ac:dyDescent="0.2">
      <c r="A53" t="s">
        <v>0</v>
      </c>
      <c r="B53" t="s">
        <v>94</v>
      </c>
      <c r="C53" t="s">
        <v>95</v>
      </c>
      <c r="D53" s="1">
        <v>973000</v>
      </c>
      <c r="E53" s="1">
        <v>472460.6</v>
      </c>
      <c r="F53" s="1">
        <v>48.557101747173689</v>
      </c>
      <c r="G53" s="11"/>
      <c r="H53" s="11"/>
    </row>
    <row r="54" spans="1:8" x14ac:dyDescent="0.2">
      <c r="A54" t="s">
        <v>154</v>
      </c>
      <c r="B54" t="s">
        <v>96</v>
      </c>
      <c r="C54" t="s">
        <v>119</v>
      </c>
      <c r="D54" s="1">
        <v>973000</v>
      </c>
      <c r="E54" s="1">
        <v>472460.6</v>
      </c>
      <c r="F54" s="1">
        <v>48.557101747173689</v>
      </c>
      <c r="G54" s="7">
        <v>-403000</v>
      </c>
      <c r="H54" s="12">
        <f>D54+G54</f>
        <v>570000</v>
      </c>
    </row>
    <row r="55" spans="1:8" x14ac:dyDescent="0.2">
      <c r="A55" s="6" t="s">
        <v>7</v>
      </c>
      <c r="B55" s="6" t="s">
        <v>32</v>
      </c>
      <c r="C55" s="6" t="s">
        <v>29</v>
      </c>
      <c r="D55" s="6">
        <v>390000</v>
      </c>
      <c r="E55" s="6">
        <v>251365.33</v>
      </c>
      <c r="F55" s="6">
        <v>64.452648717948719</v>
      </c>
      <c r="G55" s="11"/>
      <c r="H55" s="11"/>
    </row>
    <row r="56" spans="1:8" x14ac:dyDescent="0.2">
      <c r="A56" t="s">
        <v>0</v>
      </c>
      <c r="B56" t="s">
        <v>58</v>
      </c>
      <c r="C56" t="s">
        <v>59</v>
      </c>
      <c r="D56" s="1">
        <v>160000</v>
      </c>
      <c r="E56" s="1">
        <v>49651.13</v>
      </c>
      <c r="F56" s="1">
        <v>31.031956249999997</v>
      </c>
      <c r="G56" s="11"/>
      <c r="H56" s="11"/>
    </row>
    <row r="57" spans="1:8" x14ac:dyDescent="0.2">
      <c r="A57" t="s">
        <v>155</v>
      </c>
      <c r="B57" t="s">
        <v>97</v>
      </c>
      <c r="C57" t="s">
        <v>98</v>
      </c>
      <c r="D57" s="1">
        <v>100000</v>
      </c>
      <c r="E57" s="1">
        <v>0</v>
      </c>
      <c r="F57" s="1">
        <v>0</v>
      </c>
      <c r="G57" s="7"/>
      <c r="H57" s="12">
        <f t="shared" ref="H57:H58" si="5">D57+G57</f>
        <v>100000</v>
      </c>
    </row>
    <row r="58" spans="1:8" x14ac:dyDescent="0.2">
      <c r="A58" t="s">
        <v>156</v>
      </c>
      <c r="B58" t="s">
        <v>60</v>
      </c>
      <c r="C58" t="s">
        <v>111</v>
      </c>
      <c r="D58" s="1">
        <v>60000</v>
      </c>
      <c r="E58" s="1">
        <v>49651.13</v>
      </c>
      <c r="F58" s="1">
        <v>82.751883333333325</v>
      </c>
      <c r="G58" s="7"/>
      <c r="H58" s="12">
        <f t="shared" si="5"/>
        <v>60000</v>
      </c>
    </row>
    <row r="59" spans="1:8" x14ac:dyDescent="0.2">
      <c r="A59" t="s">
        <v>0</v>
      </c>
      <c r="B59" t="s">
        <v>75</v>
      </c>
      <c r="C59" t="s">
        <v>76</v>
      </c>
      <c r="D59" s="1">
        <v>230000</v>
      </c>
      <c r="E59" s="1">
        <v>201714.2</v>
      </c>
      <c r="F59" s="1">
        <v>87.70182608695653</v>
      </c>
      <c r="G59" s="11"/>
      <c r="H59" s="11"/>
    </row>
    <row r="60" spans="1:8" x14ac:dyDescent="0.2">
      <c r="A60" t="s">
        <v>157</v>
      </c>
      <c r="B60" t="s">
        <v>102</v>
      </c>
      <c r="C60" t="s">
        <v>103</v>
      </c>
      <c r="D60" s="1">
        <v>200000</v>
      </c>
      <c r="E60" s="1">
        <v>185362.2</v>
      </c>
      <c r="F60" s="1">
        <v>92.681100000000001</v>
      </c>
      <c r="G60" s="7">
        <v>-14000</v>
      </c>
      <c r="H60" s="12">
        <f t="shared" ref="H60:H61" si="6">D60+G60</f>
        <v>186000</v>
      </c>
    </row>
    <row r="61" spans="1:8" x14ac:dyDescent="0.2">
      <c r="A61" t="s">
        <v>158</v>
      </c>
      <c r="B61" t="s">
        <v>80</v>
      </c>
      <c r="C61" t="s">
        <v>81</v>
      </c>
      <c r="D61" s="1">
        <v>30000</v>
      </c>
      <c r="E61" s="1">
        <v>16352</v>
      </c>
      <c r="F61" s="1">
        <v>54.506666666666668</v>
      </c>
      <c r="G61" s="7">
        <v>-13000</v>
      </c>
      <c r="H61" s="12">
        <f t="shared" si="6"/>
        <v>17000</v>
      </c>
    </row>
    <row r="62" spans="1:8" x14ac:dyDescent="0.2">
      <c r="A62" s="6" t="s">
        <v>7</v>
      </c>
      <c r="B62" s="6" t="s">
        <v>33</v>
      </c>
      <c r="C62" s="6" t="s">
        <v>34</v>
      </c>
      <c r="D62" s="6">
        <v>2000</v>
      </c>
      <c r="E62" s="6">
        <v>1224.28</v>
      </c>
      <c r="F62" s="6">
        <v>61.213999999999999</v>
      </c>
      <c r="G62" s="11"/>
      <c r="H62" s="11"/>
    </row>
    <row r="63" spans="1:8" x14ac:dyDescent="0.2">
      <c r="A63" t="s">
        <v>0</v>
      </c>
      <c r="B63" t="s">
        <v>54</v>
      </c>
      <c r="C63" t="s">
        <v>55</v>
      </c>
      <c r="D63" s="1">
        <v>2000</v>
      </c>
      <c r="E63" s="1">
        <v>1224.28</v>
      </c>
      <c r="F63" s="1">
        <v>61.213999999999999</v>
      </c>
      <c r="G63" s="11"/>
      <c r="H63" s="11"/>
    </row>
    <row r="64" spans="1:8" x14ac:dyDescent="0.2">
      <c r="A64" t="s">
        <v>159</v>
      </c>
      <c r="B64" t="s">
        <v>70</v>
      </c>
      <c r="C64" t="s">
        <v>123</v>
      </c>
      <c r="D64" s="1">
        <v>2000</v>
      </c>
      <c r="E64" s="1">
        <v>1224.28</v>
      </c>
      <c r="F64" s="1">
        <v>61.213999999999999</v>
      </c>
      <c r="G64" s="7"/>
      <c r="H64" s="12">
        <f>D64+G64</f>
        <v>2000</v>
      </c>
    </row>
    <row r="65" spans="1:8" x14ac:dyDescent="0.2">
      <c r="A65" s="5" t="s">
        <v>25</v>
      </c>
      <c r="B65" s="5" t="s">
        <v>27</v>
      </c>
      <c r="C65" s="5" t="s">
        <v>118</v>
      </c>
      <c r="D65" s="5">
        <v>50000</v>
      </c>
      <c r="E65" s="5">
        <v>18577.48</v>
      </c>
      <c r="F65" s="5">
        <v>37.154959999999996</v>
      </c>
      <c r="G65" s="11"/>
      <c r="H65" s="11"/>
    </row>
    <row r="66" spans="1:8" x14ac:dyDescent="0.2">
      <c r="A66" s="6" t="s">
        <v>7</v>
      </c>
      <c r="B66" s="6" t="s">
        <v>32</v>
      </c>
      <c r="C66" s="6" t="s">
        <v>29</v>
      </c>
      <c r="D66" s="6">
        <v>50000</v>
      </c>
      <c r="E66" s="6">
        <v>18577.48</v>
      </c>
      <c r="F66" s="6">
        <v>37.154959999999996</v>
      </c>
      <c r="G66" s="11"/>
      <c r="H66" s="11"/>
    </row>
    <row r="67" spans="1:8" x14ac:dyDescent="0.2">
      <c r="A67" t="s">
        <v>0</v>
      </c>
      <c r="B67" t="s">
        <v>104</v>
      </c>
      <c r="C67" t="s">
        <v>105</v>
      </c>
      <c r="D67" s="1">
        <v>50000</v>
      </c>
      <c r="E67" s="1">
        <v>18577.48</v>
      </c>
      <c r="F67" s="1">
        <v>37.154959999999996</v>
      </c>
      <c r="G67" s="11"/>
      <c r="H67" s="11"/>
    </row>
    <row r="68" spans="1:8" x14ac:dyDescent="0.2">
      <c r="A68" t="s">
        <v>160</v>
      </c>
      <c r="B68" t="s">
        <v>109</v>
      </c>
      <c r="C68" t="s">
        <v>120</v>
      </c>
      <c r="D68" s="1">
        <v>50000</v>
      </c>
      <c r="E68" s="1">
        <v>18577.48</v>
      </c>
      <c r="F68" s="1">
        <v>37.154959999999996</v>
      </c>
      <c r="G68" s="7">
        <v>-20000</v>
      </c>
      <c r="H68" s="12">
        <f>D68+G68</f>
        <v>30000</v>
      </c>
    </row>
    <row r="69" spans="1:8" x14ac:dyDescent="0.2">
      <c r="A69" s="5" t="s">
        <v>23</v>
      </c>
      <c r="B69" s="5" t="s">
        <v>161</v>
      </c>
      <c r="C69" s="5" t="s">
        <v>162</v>
      </c>
      <c r="D69" s="5">
        <v>550000</v>
      </c>
      <c r="E69" s="5">
        <v>230572.05</v>
      </c>
      <c r="F69" s="5">
        <v>41.922190909090908</v>
      </c>
      <c r="G69" s="11"/>
      <c r="H69" s="11"/>
    </row>
    <row r="70" spans="1:8" x14ac:dyDescent="0.2">
      <c r="A70" s="6" t="s">
        <v>7</v>
      </c>
      <c r="B70" s="6" t="s">
        <v>16</v>
      </c>
      <c r="C70" s="6" t="s">
        <v>17</v>
      </c>
      <c r="D70" s="6">
        <v>550000</v>
      </c>
      <c r="E70" s="6">
        <v>0</v>
      </c>
      <c r="F70" s="6">
        <v>0</v>
      </c>
      <c r="G70" s="11"/>
      <c r="H70" s="11"/>
    </row>
    <row r="71" spans="1:8" x14ac:dyDescent="0.2">
      <c r="A71" t="s">
        <v>0</v>
      </c>
      <c r="B71" t="s">
        <v>106</v>
      </c>
      <c r="C71" t="s">
        <v>107</v>
      </c>
      <c r="D71" s="1">
        <v>550000</v>
      </c>
      <c r="E71" s="1">
        <v>0</v>
      </c>
      <c r="F71" s="1">
        <v>0</v>
      </c>
      <c r="G71" s="11"/>
      <c r="H71" s="11"/>
    </row>
    <row r="72" spans="1:8" x14ac:dyDescent="0.2">
      <c r="A72" t="s">
        <v>163</v>
      </c>
      <c r="B72" t="s">
        <v>108</v>
      </c>
      <c r="C72" t="s">
        <v>164</v>
      </c>
      <c r="D72" s="1">
        <v>550000</v>
      </c>
      <c r="E72" s="1">
        <v>0</v>
      </c>
      <c r="F72" s="1">
        <v>0</v>
      </c>
      <c r="G72" s="7"/>
      <c r="H72" s="12">
        <f>D72+G72</f>
        <v>550000</v>
      </c>
    </row>
    <row r="73" spans="1:8" x14ac:dyDescent="0.2">
      <c r="A73" s="6" t="s">
        <v>7</v>
      </c>
      <c r="B73" s="6" t="s">
        <v>33</v>
      </c>
      <c r="C73" s="6" t="s">
        <v>34</v>
      </c>
      <c r="D73" s="6">
        <v>0</v>
      </c>
      <c r="E73" s="6">
        <v>230572.05</v>
      </c>
      <c r="F73" s="6">
        <v>0</v>
      </c>
      <c r="G73" s="11"/>
      <c r="H73" s="11"/>
    </row>
    <row r="74" spans="1:8" x14ac:dyDescent="0.2">
      <c r="A74" t="s">
        <v>0</v>
      </c>
      <c r="B74" t="s">
        <v>106</v>
      </c>
      <c r="C74" t="s">
        <v>107</v>
      </c>
      <c r="D74" s="1">
        <v>0</v>
      </c>
      <c r="E74" s="1">
        <v>230572.05</v>
      </c>
      <c r="F74" s="1">
        <v>0</v>
      </c>
      <c r="G74" s="11"/>
      <c r="H74" s="11"/>
    </row>
    <row r="75" spans="1:8" x14ac:dyDescent="0.2">
      <c r="A75" t="s">
        <v>165</v>
      </c>
      <c r="B75" t="s">
        <v>108</v>
      </c>
      <c r="C75" t="s">
        <v>164</v>
      </c>
      <c r="D75" s="1">
        <v>0</v>
      </c>
      <c r="E75" s="1">
        <v>230572.05</v>
      </c>
      <c r="F75" s="1">
        <v>0</v>
      </c>
      <c r="G75" s="7"/>
      <c r="H75" s="12">
        <f>D75+G75</f>
        <v>0</v>
      </c>
    </row>
    <row r="76" spans="1:8" x14ac:dyDescent="0.2">
      <c r="A76" s="19" t="s">
        <v>177</v>
      </c>
      <c r="B76" s="20"/>
      <c r="C76" s="20"/>
      <c r="D76" s="20"/>
      <c r="E76" s="20"/>
      <c r="F76" s="20"/>
      <c r="G76" s="21"/>
      <c r="H76" s="12">
        <f>SUM(G5:G75)+'NOVE POZICIJE RASHODI'!H23</f>
        <v>-867200</v>
      </c>
    </row>
    <row r="77" spans="1:8" x14ac:dyDescent="0.2">
      <c r="A77" s="19" t="s">
        <v>178</v>
      </c>
      <c r="B77" s="20"/>
      <c r="C77" s="20"/>
      <c r="D77" s="20"/>
      <c r="E77" s="20"/>
      <c r="F77" s="20"/>
      <c r="G77" s="21"/>
      <c r="H77" s="12">
        <f>'Realizacija - Prihodi'!H15-'Realizacija - Rashodi'!H76</f>
        <v>812700</v>
      </c>
    </row>
  </sheetData>
  <autoFilter ref="A4:H75"/>
  <mergeCells count="4">
    <mergeCell ref="A1:H1"/>
    <mergeCell ref="A2:H2"/>
    <mergeCell ref="A76:G76"/>
    <mergeCell ref="A77:G77"/>
  </mergeCells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H9" sqref="H9"/>
    </sheetView>
  </sheetViews>
  <sheetFormatPr defaultColWidth="8.85546875" defaultRowHeight="12.75" x14ac:dyDescent="0.2"/>
  <cols>
    <col min="1" max="1" width="28.42578125" style="13" customWidth="1"/>
    <col min="2" max="2" width="17.7109375" style="13" customWidth="1"/>
    <col min="3" max="3" width="10.85546875" style="13" customWidth="1"/>
    <col min="4" max="4" width="8.85546875" style="13"/>
    <col min="5" max="5" width="21.7109375" style="13" customWidth="1"/>
    <col min="6" max="6" width="8.85546875" style="13"/>
    <col min="7" max="7" width="21" style="13" customWidth="1"/>
    <col min="8" max="8" width="10.7109375" style="13" customWidth="1"/>
    <col min="9" max="16384" width="8.85546875" style="13"/>
  </cols>
  <sheetData>
    <row r="1" spans="1:8" x14ac:dyDescent="0.2">
      <c r="A1" s="22" t="s">
        <v>179</v>
      </c>
      <c r="B1" s="23"/>
      <c r="C1" s="23"/>
      <c r="D1" s="23"/>
      <c r="E1" s="23"/>
      <c r="F1" s="23"/>
      <c r="G1" s="23"/>
      <c r="H1" s="24"/>
    </row>
    <row r="2" spans="1:8" ht="76.5" x14ac:dyDescent="0.2">
      <c r="A2" s="14" t="s">
        <v>180</v>
      </c>
      <c r="B2" s="14" t="s">
        <v>172</v>
      </c>
      <c r="C2" s="14" t="s">
        <v>173</v>
      </c>
      <c r="D2" s="14" t="s">
        <v>181</v>
      </c>
      <c r="E2" s="14" t="s">
        <v>182</v>
      </c>
      <c r="F2" s="14" t="s">
        <v>183</v>
      </c>
      <c r="G2" s="14" t="s">
        <v>184</v>
      </c>
      <c r="H2" s="14" t="s">
        <v>174</v>
      </c>
    </row>
    <row r="3" spans="1:8" x14ac:dyDescent="0.2">
      <c r="A3" s="14"/>
      <c r="B3" s="15"/>
      <c r="C3" s="14"/>
      <c r="D3" s="14"/>
      <c r="E3" s="14"/>
      <c r="F3" s="14"/>
      <c r="G3" s="14"/>
      <c r="H3" s="15"/>
    </row>
    <row r="4" spans="1:8" x14ac:dyDescent="0.2">
      <c r="A4" s="14"/>
      <c r="B4" s="14"/>
      <c r="C4" s="14"/>
      <c r="D4" s="14"/>
      <c r="E4" s="14"/>
      <c r="F4" s="14"/>
      <c r="G4" s="14"/>
      <c r="H4" s="15"/>
    </row>
    <row r="5" spans="1:8" x14ac:dyDescent="0.2">
      <c r="A5" s="14"/>
      <c r="B5" s="14"/>
      <c r="C5" s="14"/>
      <c r="D5" s="14"/>
      <c r="E5" s="14"/>
      <c r="F5" s="14"/>
      <c r="G5" s="14"/>
      <c r="H5" s="15"/>
    </row>
    <row r="6" spans="1:8" x14ac:dyDescent="0.2">
      <c r="A6" s="14"/>
      <c r="B6" s="14"/>
      <c r="C6" s="14"/>
      <c r="D6" s="14"/>
      <c r="E6" s="14"/>
      <c r="F6" s="14"/>
      <c r="G6" s="14"/>
      <c r="H6" s="15"/>
    </row>
    <row r="7" spans="1:8" x14ac:dyDescent="0.2">
      <c r="A7" s="14"/>
      <c r="B7" s="14"/>
      <c r="C7" s="14"/>
      <c r="D7" s="14"/>
      <c r="E7" s="14"/>
      <c r="F7" s="14"/>
      <c r="G7" s="14"/>
      <c r="H7" s="15"/>
    </row>
    <row r="8" spans="1:8" x14ac:dyDescent="0.2">
      <c r="A8" s="14"/>
      <c r="B8" s="14"/>
      <c r="C8" s="14"/>
      <c r="D8" s="14"/>
      <c r="E8" s="14"/>
      <c r="F8" s="14"/>
      <c r="G8" s="14"/>
      <c r="H8" s="15"/>
    </row>
    <row r="9" spans="1:8" x14ac:dyDescent="0.2">
      <c r="A9" s="14"/>
      <c r="B9" s="14"/>
      <c r="C9" s="14"/>
      <c r="D9" s="14"/>
      <c r="E9" s="14"/>
      <c r="F9" s="14"/>
      <c r="G9" s="14"/>
      <c r="H9" s="15"/>
    </row>
    <row r="10" spans="1:8" x14ac:dyDescent="0.2">
      <c r="A10" s="14"/>
      <c r="B10" s="14"/>
      <c r="C10" s="14"/>
      <c r="D10" s="14"/>
      <c r="E10" s="14"/>
      <c r="F10" s="14"/>
      <c r="G10" s="14"/>
      <c r="H10" s="15"/>
    </row>
    <row r="11" spans="1:8" x14ac:dyDescent="0.2">
      <c r="A11" s="14"/>
      <c r="B11" s="14"/>
      <c r="C11" s="14"/>
      <c r="D11" s="14"/>
      <c r="E11" s="14"/>
      <c r="F11" s="14"/>
      <c r="G11" s="14"/>
      <c r="H11" s="15"/>
    </row>
    <row r="12" spans="1:8" x14ac:dyDescent="0.2">
      <c r="A12" s="14"/>
      <c r="B12" s="14"/>
      <c r="C12" s="14"/>
      <c r="D12" s="14"/>
      <c r="E12" s="14"/>
      <c r="F12" s="14"/>
      <c r="G12" s="14"/>
      <c r="H12" s="15"/>
    </row>
    <row r="13" spans="1:8" x14ac:dyDescent="0.2">
      <c r="A13" s="14"/>
      <c r="B13" s="14"/>
      <c r="C13" s="14"/>
      <c r="D13" s="14"/>
      <c r="E13" s="14"/>
      <c r="F13" s="14"/>
      <c r="G13" s="14"/>
      <c r="H13" s="15"/>
    </row>
    <row r="14" spans="1:8" x14ac:dyDescent="0.2">
      <c r="A14" s="14"/>
      <c r="B14" s="14"/>
      <c r="C14" s="14"/>
      <c r="D14" s="14"/>
      <c r="E14" s="14"/>
      <c r="F14" s="14"/>
      <c r="G14" s="14"/>
      <c r="H14" s="15"/>
    </row>
    <row r="15" spans="1:8" x14ac:dyDescent="0.2">
      <c r="A15" s="14"/>
      <c r="B15" s="14"/>
      <c r="C15" s="14"/>
      <c r="D15" s="14"/>
      <c r="E15" s="14"/>
      <c r="F15" s="14"/>
      <c r="G15" s="14"/>
      <c r="H15" s="15"/>
    </row>
    <row r="16" spans="1:8" x14ac:dyDescent="0.2">
      <c r="A16" s="14"/>
      <c r="B16" s="14"/>
      <c r="C16" s="14"/>
      <c r="D16" s="14"/>
      <c r="E16" s="14"/>
      <c r="F16" s="14"/>
      <c r="G16" s="14"/>
      <c r="H16" s="15"/>
    </row>
    <row r="17" spans="1:8" x14ac:dyDescent="0.2">
      <c r="A17" s="14"/>
      <c r="B17" s="14"/>
      <c r="C17" s="14"/>
      <c r="D17" s="14"/>
      <c r="E17" s="14"/>
      <c r="F17" s="14"/>
      <c r="G17" s="14"/>
      <c r="H17" s="15"/>
    </row>
    <row r="18" spans="1:8" x14ac:dyDescent="0.2">
      <c r="A18" s="14"/>
      <c r="B18" s="14"/>
      <c r="C18" s="14"/>
      <c r="D18" s="14"/>
      <c r="E18" s="14"/>
      <c r="F18" s="14"/>
      <c r="G18" s="14"/>
      <c r="H18" s="15"/>
    </row>
    <row r="19" spans="1:8" x14ac:dyDescent="0.2">
      <c r="A19" s="14"/>
      <c r="B19" s="14"/>
      <c r="C19" s="14"/>
      <c r="D19" s="14"/>
      <c r="E19" s="14"/>
      <c r="F19" s="14"/>
      <c r="G19" s="14"/>
      <c r="H19" s="15"/>
    </row>
    <row r="20" spans="1:8" x14ac:dyDescent="0.2">
      <c r="A20" s="14"/>
      <c r="B20" s="14"/>
      <c r="C20" s="14"/>
      <c r="D20" s="14"/>
      <c r="E20" s="14"/>
      <c r="F20" s="14"/>
      <c r="G20" s="14"/>
      <c r="H20" s="15"/>
    </row>
    <row r="21" spans="1:8" x14ac:dyDescent="0.2">
      <c r="A21" s="14"/>
      <c r="B21" s="14"/>
      <c r="C21" s="14"/>
      <c r="D21" s="14"/>
      <c r="E21" s="14"/>
      <c r="F21" s="14"/>
      <c r="G21" s="14"/>
      <c r="H21" s="15"/>
    </row>
    <row r="22" spans="1:8" x14ac:dyDescent="0.2">
      <c r="A22" s="14"/>
      <c r="B22" s="14"/>
      <c r="C22" s="14"/>
      <c r="D22" s="14"/>
      <c r="E22" s="14"/>
      <c r="F22" s="14"/>
      <c r="G22" s="14"/>
      <c r="H22" s="15"/>
    </row>
    <row r="23" spans="1:8" x14ac:dyDescent="0.2">
      <c r="A23" s="14"/>
      <c r="B23" s="14"/>
      <c r="C23" s="14"/>
      <c r="D23" s="14"/>
      <c r="E23" s="14"/>
      <c r="F23" s="14"/>
      <c r="G23" s="14"/>
      <c r="H23" s="15">
        <f>SUM(H3:H22)</f>
        <v>0</v>
      </c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Realizacija - Prihodi</vt:lpstr>
      <vt:lpstr>NOVE POZICIJE PRIHODI</vt:lpstr>
      <vt:lpstr>Realizacija - Rashodi</vt:lpstr>
      <vt:lpstr>NOVE POZICIJE RASHODI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 Vdović</dc:creator>
  <cp:lastModifiedBy>Jasna</cp:lastModifiedBy>
  <cp:lastPrinted>2021-11-15T09:41:25Z</cp:lastPrinted>
  <dcterms:created xsi:type="dcterms:W3CDTF">2021-11-04T08:13:00Z</dcterms:created>
  <dcterms:modified xsi:type="dcterms:W3CDTF">2021-11-15T12:19:21Z</dcterms:modified>
</cp:coreProperties>
</file>